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5180" windowHeight="883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9" i="1" l="1"/>
  <c r="C10" i="1"/>
  <c r="F3" i="1" s="1"/>
  <c r="G3" i="1" s="1"/>
  <c r="C28" i="1" l="1"/>
  <c r="E13" i="1" s="1"/>
  <c r="I13" i="1" s="1"/>
  <c r="J13" i="1" s="1"/>
  <c r="C23" i="1"/>
</calcChain>
</file>

<file path=xl/comments1.xml><?xml version="1.0" encoding="utf-8"?>
<comments xmlns="http://schemas.openxmlformats.org/spreadsheetml/2006/main">
  <authors>
    <author>MG</author>
  </authors>
  <commentList>
    <comment ref="B10" authorId="0">
      <text>
        <r>
          <rPr>
            <b/>
            <sz val="8"/>
            <color indexed="81"/>
            <rFont val="Tahoma"/>
            <charset val="238"/>
          </rPr>
          <t>Wstaw temperaturę</t>
        </r>
      </text>
    </comment>
    <comment ref="B23" authorId="0">
      <text>
        <r>
          <rPr>
            <b/>
            <sz val="8"/>
            <color indexed="81"/>
            <rFont val="Tahoma"/>
            <charset val="238"/>
          </rPr>
          <t>Wstaw ciśnienie pary wodnej</t>
        </r>
      </text>
    </comment>
  </commentList>
</comments>
</file>

<file path=xl/sharedStrings.xml><?xml version="1.0" encoding="utf-8"?>
<sst xmlns="http://schemas.openxmlformats.org/spreadsheetml/2006/main" count="22" uniqueCount="21">
  <si>
    <t>Humidity</t>
  </si>
  <si>
    <t>Velocity of air</t>
  </si>
  <si>
    <t>Latent Heat Transfer</t>
  </si>
  <si>
    <t>x</t>
  </si>
  <si>
    <t>y</t>
  </si>
  <si>
    <t>z</t>
  </si>
  <si>
    <t>Amount of evaporated water in 1 s</t>
  </si>
  <si>
    <t>Weight of the water [kg]</t>
  </si>
  <si>
    <t>Axy [m2]</t>
  </si>
  <si>
    <t>Temperature, ºC</t>
  </si>
  <si>
    <t>Time needed for the evaporation [h]</t>
  </si>
  <si>
    <t>The Tank dimensions [m]</t>
  </si>
  <si>
    <t>Calculation of temperature corresponding to given saturated water vapor pressure value, in accordance with PN-EN ISO 13788: 2003</t>
  </si>
  <si>
    <t>Calculation of the pressure of saturated water vapor depending on temperature, in accordance with PN-EN ISO 13788: 2003</t>
  </si>
  <si>
    <t>Pw(pressure exerted by water at the temperature of the air)</t>
  </si>
  <si>
    <t>pressure exerted by water at the temperature of the air, Pa</t>
  </si>
  <si>
    <t>Pv(pressure of the vapour in the air, at the air temp. And pressure)</t>
  </si>
  <si>
    <t>-</t>
  </si>
  <si>
    <t>Time needed for the evaporation [days]</t>
  </si>
  <si>
    <t>Rate of evaporation</t>
  </si>
  <si>
    <t>Pressure of saturated vapour,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</si>
</sst>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5" x14ac:knownFonts="1"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81"/>
      <name val="Tahoma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2" fontId="0" fillId="0" borderId="0" xfId="0" applyNumberFormat="1"/>
    <xf numFmtId="164" fontId="0" fillId="4" borderId="0" xfId="0" applyNumberFormat="1" applyFill="1"/>
    <xf numFmtId="0" fontId="4" fillId="0" borderId="0" xfId="0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26" sqref="B26"/>
    </sheetView>
  </sheetViews>
  <sheetFormatPr defaultRowHeight="13.2" x14ac:dyDescent="0.25"/>
  <cols>
    <col min="2" max="2" width="51.5546875" customWidth="1"/>
    <col min="3" max="3" width="75.33203125" customWidth="1"/>
    <col min="4" max="4" width="0" hidden="1" customWidth="1"/>
    <col min="6" max="6" width="21.21875" customWidth="1"/>
    <col min="7" max="7" width="15.88671875" customWidth="1"/>
    <col min="8" max="8" width="13.109375" customWidth="1"/>
    <col min="9" max="9" width="21.5546875" customWidth="1"/>
    <col min="10" max="10" width="19.44140625" customWidth="1"/>
  </cols>
  <sheetData>
    <row r="1" spans="1:10" x14ac:dyDescent="0.25">
      <c r="F1" s="19"/>
    </row>
    <row r="2" spans="1:10" ht="66" x14ac:dyDescent="0.25">
      <c r="A2" s="12" t="s">
        <v>13</v>
      </c>
      <c r="B2" s="13"/>
      <c r="C2" s="13"/>
      <c r="E2" s="7" t="s">
        <v>0</v>
      </c>
      <c r="F2" s="18" t="s">
        <v>14</v>
      </c>
      <c r="G2" s="18" t="s">
        <v>16</v>
      </c>
      <c r="H2" s="7" t="s">
        <v>1</v>
      </c>
      <c r="I2" s="7" t="s">
        <v>2</v>
      </c>
    </row>
    <row r="3" spans="1:10" x14ac:dyDescent="0.25">
      <c r="A3" s="13"/>
      <c r="B3" s="13"/>
      <c r="C3" s="13"/>
      <c r="E3">
        <v>0.75</v>
      </c>
      <c r="F3" s="5">
        <f>C10</f>
        <v>5.6191972989560304</v>
      </c>
      <c r="G3">
        <f>E3*F3</f>
        <v>4.2143979742170226</v>
      </c>
      <c r="H3">
        <v>1</v>
      </c>
      <c r="I3">
        <v>2272</v>
      </c>
    </row>
    <row r="4" spans="1:10" x14ac:dyDescent="0.25">
      <c r="A4" s="13"/>
      <c r="B4" s="13"/>
      <c r="C4" s="13"/>
    </row>
    <row r="5" spans="1:10" x14ac:dyDescent="0.25">
      <c r="A5" s="3"/>
      <c r="B5" s="3"/>
      <c r="C5" s="3"/>
    </row>
    <row r="6" spans="1:10" x14ac:dyDescent="0.25">
      <c r="A6" s="17"/>
      <c r="B6" s="8" t="s">
        <v>9</v>
      </c>
      <c r="C6" s="8" t="s">
        <v>15</v>
      </c>
    </row>
    <row r="7" spans="1:10" x14ac:dyDescent="0.25">
      <c r="A7" s="17"/>
      <c r="B7" s="9"/>
      <c r="C7" s="9"/>
      <c r="E7" s="15" t="s">
        <v>11</v>
      </c>
      <c r="F7" s="15"/>
      <c r="G7" s="15"/>
      <c r="H7" s="15"/>
      <c r="I7" s="15"/>
    </row>
    <row r="8" spans="1:10" x14ac:dyDescent="0.25">
      <c r="A8" s="17"/>
      <c r="B8" s="9"/>
      <c r="C8" s="9"/>
      <c r="E8" t="s">
        <v>3</v>
      </c>
      <c r="F8" t="s">
        <v>4</v>
      </c>
      <c r="G8" t="s">
        <v>5</v>
      </c>
      <c r="H8" t="s">
        <v>8</v>
      </c>
      <c r="I8" t="s">
        <v>7</v>
      </c>
    </row>
    <row r="9" spans="1:10" x14ac:dyDescent="0.25">
      <c r="A9" s="17"/>
      <c r="E9">
        <v>0.5</v>
      </c>
      <c r="F9">
        <v>0.5</v>
      </c>
      <c r="G9" s="20" t="s">
        <v>17</v>
      </c>
      <c r="H9">
        <f>E9*F9</f>
        <v>0.25</v>
      </c>
      <c r="I9">
        <v>4.5</v>
      </c>
    </row>
    <row r="10" spans="1:10" x14ac:dyDescent="0.25">
      <c r="A10" s="17"/>
      <c r="B10" s="1">
        <v>35</v>
      </c>
      <c r="C10" s="4">
        <f>IF(B10&gt;=0,610.5*EXP(17.269*B10/(237.3+B10)),610.5*EXP(21.875*B10/(265.5+B10)))/1000</f>
        <v>5.6191972989560304</v>
      </c>
    </row>
    <row r="11" spans="1:10" x14ac:dyDescent="0.25">
      <c r="B11" s="1"/>
      <c r="C11" s="2"/>
    </row>
    <row r="12" spans="1:10" ht="39.6" x14ac:dyDescent="0.25">
      <c r="B12" s="1"/>
      <c r="C12" s="2"/>
      <c r="E12" s="15" t="s">
        <v>6</v>
      </c>
      <c r="F12" s="15"/>
      <c r="G12" s="15"/>
      <c r="H12" s="15"/>
      <c r="I12" s="18" t="s">
        <v>10</v>
      </c>
      <c r="J12" s="18" t="s">
        <v>18</v>
      </c>
    </row>
    <row r="13" spans="1:10" x14ac:dyDescent="0.25">
      <c r="B13" s="1"/>
      <c r="C13" s="2"/>
      <c r="E13" s="16">
        <f>C28*H9</f>
        <v>2.5845339689300411E-5</v>
      </c>
      <c r="F13" s="16"/>
      <c r="G13" s="16"/>
      <c r="H13" s="16"/>
      <c r="I13">
        <f>(I9/E13)/3600</f>
        <v>48.36461872921258</v>
      </c>
      <c r="J13">
        <f>I13/24</f>
        <v>2.015192447050524</v>
      </c>
    </row>
    <row r="14" spans="1:10" x14ac:dyDescent="0.25">
      <c r="B14" s="1"/>
      <c r="C14" s="2"/>
    </row>
    <row r="15" spans="1:10" x14ac:dyDescent="0.25">
      <c r="A15" s="12" t="s">
        <v>12</v>
      </c>
      <c r="B15" s="13"/>
      <c r="C15" s="13"/>
    </row>
    <row r="16" spans="1:10" x14ac:dyDescent="0.25">
      <c r="A16" s="13"/>
      <c r="B16" s="13"/>
      <c r="C16" s="13"/>
    </row>
    <row r="17" spans="1:3" x14ac:dyDescent="0.25">
      <c r="A17" s="13"/>
      <c r="B17" s="13"/>
      <c r="C17" s="13"/>
    </row>
    <row r="18" spans="1:3" x14ac:dyDescent="0.25">
      <c r="B18" s="1"/>
      <c r="C18" s="2"/>
    </row>
    <row r="19" spans="1:3" x14ac:dyDescent="0.25">
      <c r="A19" s="14"/>
      <c r="B19" s="8" t="s">
        <v>20</v>
      </c>
      <c r="C19" s="10" t="s">
        <v>9</v>
      </c>
    </row>
    <row r="20" spans="1:3" x14ac:dyDescent="0.25">
      <c r="A20" s="14"/>
      <c r="B20" s="9"/>
      <c r="C20" s="11"/>
    </row>
    <row r="21" spans="1:3" x14ac:dyDescent="0.25">
      <c r="A21" s="14"/>
      <c r="B21" s="9"/>
      <c r="C21" s="11"/>
    </row>
    <row r="22" spans="1:3" x14ac:dyDescent="0.25">
      <c r="A22" s="14"/>
    </row>
    <row r="23" spans="1:3" x14ac:dyDescent="0.25">
      <c r="A23" s="14"/>
      <c r="B23" s="1">
        <v>1285.32</v>
      </c>
      <c r="C23" s="4">
        <f>IF(B23&gt;=610.5,237.3*LN(B23/610.5)/(17.269-LN(B23/610.5)),265.5*LN(B23/610.5)/(21.875-LN(B23/610.5)))</f>
        <v>10.691158929993978</v>
      </c>
    </row>
    <row r="27" spans="1:3" x14ac:dyDescent="0.25">
      <c r="C27" t="s">
        <v>19</v>
      </c>
    </row>
    <row r="28" spans="1:3" x14ac:dyDescent="0.25">
      <c r="C28" s="6">
        <f>(F3-G3)*(0.089+0.0782*H3)/I3</f>
        <v>1.0338135875720164E-4</v>
      </c>
    </row>
  </sheetData>
  <mergeCells count="11">
    <mergeCell ref="E7:I7"/>
    <mergeCell ref="E12:H12"/>
    <mergeCell ref="E13:H13"/>
    <mergeCell ref="A6:A10"/>
    <mergeCell ref="A15:C17"/>
    <mergeCell ref="B19:B21"/>
    <mergeCell ref="C19:C21"/>
    <mergeCell ref="A2:C4"/>
    <mergeCell ref="B6:B8"/>
    <mergeCell ref="C6:C8"/>
    <mergeCell ref="A19:A23"/>
  </mergeCells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Ciśnienie nasyconej pary wodnej jako funkcja temperatury</dc:title>
  <dc:creator>Mariusz Gaczek</dc:creator>
  <dc:description>Wersja 1.0</dc:description>
  <cp:lastModifiedBy>Rumcajs</cp:lastModifiedBy>
  <dcterms:created xsi:type="dcterms:W3CDTF">2004-05-06T16:29:58Z</dcterms:created>
  <dcterms:modified xsi:type="dcterms:W3CDTF">2013-06-10T16:08:27Z</dcterms:modified>
</cp:coreProperties>
</file>